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a\Box\AED Dropbox\Advising\Students\"/>
    </mc:Choice>
  </mc:AlternateContent>
  <xr:revisionPtr revIDLastSave="0" documentId="8_{2BCAD40F-4B85-47BF-8060-2A062EA1A545}" xr6:coauthVersionLast="47" xr6:coauthVersionMax="47" xr10:uidLastSave="{00000000-0000-0000-0000-000000000000}"/>
  <bookViews>
    <workbookView xWindow="11685" yWindow="-13620" windowWidth="24240" windowHeight="13020" xr2:uid="{40C1A4A6-51D3-4A9C-8E0E-C8369032C9F3}"/>
  </bookViews>
  <sheets>
    <sheet name="AGT Emphasis" sheetId="1" r:id="rId1"/>
  </sheets>
  <externalReferences>
    <externalReference r:id="rId2"/>
  </externalReferences>
  <definedNames>
    <definedName name="_xlnm.Print_Area" localSheetId="0">'AGT Emphasis'!$A$1:$C$58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1" l="1"/>
  <c r="B45" i="1"/>
  <c r="B2" i="1" s="1"/>
  <c r="B39" i="1"/>
  <c r="E36" i="1"/>
  <c r="B32" i="1"/>
  <c r="B25" i="1"/>
  <c r="B17" i="1"/>
  <c r="B11" i="1"/>
  <c r="E10" i="1"/>
  <c r="B4" i="1"/>
  <c r="G3" i="1"/>
  <c r="G2" i="1"/>
  <c r="E2" i="1"/>
</calcChain>
</file>

<file path=xl/sharedStrings.xml><?xml version="1.0" encoding="utf-8"?>
<sst xmlns="http://schemas.openxmlformats.org/spreadsheetml/2006/main" count="92" uniqueCount="77">
  <si>
    <t xml:space="preserve">Agricultural Tech Mgmt &amp; Educ Major (AGTM BS)                                                                                            </t>
  </si>
  <si>
    <t>Agricultural Technology Management Emphasis</t>
  </si>
  <si>
    <t xml:space="preserve">Degree requires </t>
  </si>
  <si>
    <t>2024-2025 Catalog Year</t>
  </si>
  <si>
    <t>Units required for the degree</t>
  </si>
  <si>
    <t>32 units</t>
  </si>
  <si>
    <t>Course requirements</t>
  </si>
  <si>
    <t>Units</t>
  </si>
  <si>
    <t>Prerequisites</t>
  </si>
  <si>
    <t>1st Semester -- Fall, Freshman Year</t>
  </si>
  <si>
    <t>Agricultural Mechanics I AGTM 100</t>
  </si>
  <si>
    <t>117 AGT units- per current plan 24-25 catlaog</t>
  </si>
  <si>
    <t>Introduction to Agricultural Education AED 195A</t>
  </si>
  <si>
    <t>Transfer students may complete AED 193 or Emphasis elective course approved by advisor</t>
  </si>
  <si>
    <t>MATH Requirement (MATH 112 or Higher)</t>
  </si>
  <si>
    <t>Math placement exam - AP/Transfer courses for MATH 112 or higher. (Math Placement Exam valid one year)</t>
  </si>
  <si>
    <t xml:space="preserve"> increased emphaiss units from 12 to 18- added approved courses to emphasis instead of Animal and Plant</t>
  </si>
  <si>
    <t>First-Year Composition  I (ENGL 101,ENGL 106, ENGL 107, ENGL 109H)</t>
  </si>
  <si>
    <t xml:space="preserve">Writing placment </t>
  </si>
  <si>
    <t>decreased required internship to 1 units.</t>
  </si>
  <si>
    <t xml:space="preserve">Second Language -First Semester </t>
  </si>
  <si>
    <r>
      <t xml:space="preserve">Second Language Placement exam or AP/Transfer courses (Second Language Placement valid one year)- </t>
    </r>
    <r>
      <rPr>
        <b/>
        <sz val="12"/>
        <rFont val="Aptos Narrow"/>
        <family val="2"/>
        <scheme val="minor"/>
      </rPr>
      <t>First semester Second Language units are not included in 120 unit degree requirements</t>
    </r>
  </si>
  <si>
    <t>Major courses for GPA</t>
  </si>
  <si>
    <t>Introduction to the General Education Experience UNIV 101</t>
  </si>
  <si>
    <t>2nd Semester -- Spring, Freshman Year</t>
  </si>
  <si>
    <t>First-Year Composition II  (ENGL 102, ENGL 107, ENGL 108, ENGL 109H)</t>
  </si>
  <si>
    <t>Composition I or Writing Placement or AP/Transfer course</t>
  </si>
  <si>
    <t xml:space="preserve">Second Language - Second Semester </t>
  </si>
  <si>
    <t>First semester Language placement or AP/transfer course</t>
  </si>
  <si>
    <t>First Semester Chemistry (CHEM141 and CHEM 141 or CHEM 151 or CHEM 161 and CHEM 163 or CHEM 181)</t>
  </si>
  <si>
    <r>
      <t xml:space="preserve">MATH 112 or higher. </t>
    </r>
    <r>
      <rPr>
        <sz val="12"/>
        <rFont val="Aptos Narrow"/>
        <family val="2"/>
        <scheme val="minor"/>
      </rPr>
      <t xml:space="preserve">( **Also satisfys </t>
    </r>
    <r>
      <rPr>
        <b/>
        <sz val="12"/>
        <rFont val="Aptos Narrow"/>
        <family val="2"/>
        <scheme val="minor"/>
      </rPr>
      <t>GEN ED: Natural Scientist Gen ED requirement.</t>
    </r>
    <r>
      <rPr>
        <sz val="12"/>
        <rFont val="Aptos Narrow"/>
        <family val="2"/>
        <scheme val="minor"/>
      </rPr>
      <t>)</t>
    </r>
  </si>
  <si>
    <t>GE Core: Artist</t>
  </si>
  <si>
    <t>GE Core:Humanist</t>
  </si>
  <si>
    <t>3rd Semester -- Fall, Sophomore Year</t>
  </si>
  <si>
    <t>Leadership and Communication AED 301</t>
  </si>
  <si>
    <t>Soil Sciences ENVS 200</t>
  </si>
  <si>
    <t xml:space="preserve">Chemistry I </t>
  </si>
  <si>
    <t>Soil Sciences ENVS 201</t>
  </si>
  <si>
    <t>ENVS 200 cocourent enrollment</t>
  </si>
  <si>
    <t xml:space="preserve">Introduction Biology I MCB 181R </t>
  </si>
  <si>
    <t>Introductory Biology I MCB181L</t>
  </si>
  <si>
    <t>GE Core: Social Sciences</t>
  </si>
  <si>
    <t>GE Core: Building Connections</t>
  </si>
  <si>
    <t>4th Semester --  Spring, Sophomore Year</t>
  </si>
  <si>
    <t>Introductory Biology II  ECOL  182R, Approved Transfer Course</t>
  </si>
  <si>
    <t>Introductory Biology II ECOL  182L, Approved Transfer Course</t>
  </si>
  <si>
    <t>Advanced Composition (ENGL 307**or ENGL 308**or ENVS 408 or ENGL 340)</t>
  </si>
  <si>
    <r>
      <t>**</t>
    </r>
    <r>
      <rPr>
        <b/>
        <sz val="12"/>
        <color theme="1"/>
        <rFont val="Aptos Narrow"/>
        <family val="2"/>
        <scheme val="minor"/>
      </rPr>
      <t>ENGL 307 and ENGL 308 a</t>
    </r>
    <r>
      <rPr>
        <b/>
        <sz val="12"/>
        <rFont val="Aptos Narrow"/>
        <family val="2"/>
        <scheme val="minor"/>
      </rPr>
      <t>lso satisfies GE Core: Building Connections</t>
    </r>
    <r>
      <rPr>
        <sz val="12"/>
        <color theme="1"/>
        <rFont val="Aptos Narrow"/>
        <family val="2"/>
        <scheme val="minor"/>
      </rPr>
      <t>- Students who complete ENVS 408 or ENVS316 will have to complete a third Building connection course</t>
    </r>
  </si>
  <si>
    <t xml:space="preserve">Advanced Soils ENVS  316 </t>
  </si>
  <si>
    <t xml:space="preserve">ENVS 200 and 201 </t>
  </si>
  <si>
    <t>Leadership and Communication AED 437</t>
  </si>
  <si>
    <t xml:space="preserve">Leadership and Innovation ACBS 340 </t>
  </si>
  <si>
    <t>5th Semester -- Fall, Junior Year</t>
  </si>
  <si>
    <t>Leadership and Communication  ALC 422</t>
  </si>
  <si>
    <t>Economics and Business</t>
  </si>
  <si>
    <t xml:space="preserve">Advanced Agricultural Mechanics AGTM 350 </t>
  </si>
  <si>
    <t>emphasis area electives</t>
  </si>
  <si>
    <t>AGTM Emphasis course elective</t>
  </si>
  <si>
    <t>Selected with AETI Advisor</t>
  </si>
  <si>
    <t xml:space="preserve">GE Core: Building Connections </t>
  </si>
  <si>
    <t>UNIV 301</t>
  </si>
  <si>
    <t>6th Semester -- Spring, Junior Year</t>
  </si>
  <si>
    <t>Genetics ACBS 312</t>
  </si>
  <si>
    <t xml:space="preserve">Biology I and Chemistry I </t>
  </si>
  <si>
    <t>Agricultural Mechanics II AGTM 330 or AGTM 351</t>
  </si>
  <si>
    <t>AGTM 330 offered Odd spring years only (or AGTM 351 -8th semester)</t>
  </si>
  <si>
    <t>7th Semester -- Fall, Senior Year</t>
  </si>
  <si>
    <t xml:space="preserve">Senior Capstone AED  498 </t>
  </si>
  <si>
    <t>Internship (AGTM/AED 493)</t>
  </si>
  <si>
    <t>Statistics (MATH 263 or BIOS 376 or AREC 239 or ISTA 116 or MATH 163)</t>
  </si>
  <si>
    <t>MATH 112 or higher</t>
  </si>
  <si>
    <t>Leadership and Innovation EDL 370 or ALC 411</t>
  </si>
  <si>
    <t>Advanced Animal/Plant Science</t>
  </si>
  <si>
    <t>8th Semester -- Spring, Senior Year</t>
  </si>
  <si>
    <t xml:space="preserve">Entomology </t>
  </si>
  <si>
    <t>Students seeking Crop Advisor Cert. should take ENTO 468</t>
  </si>
  <si>
    <t>AGTM 351 Offered Even Spring semesters only (or AGTM 330-6th semester)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</si>
</sst>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12"/>
      <name val="Aptos Narrow"/>
      <family val="2"/>
      <scheme val="minor"/>
    </font>
    <font>
      <i/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rgb="FFFFFF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3" borderId="4" xfId="0" applyFont="1" applyFill="1" applyBorder="1" applyAlignment="1">
      <alignment horizontal="left" vertical="center"/>
    </xf>
    <xf numFmtId="1" fontId="4" fillId="3" borderId="5" xfId="0" applyNumberFormat="1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7" xfId="0" applyFont="1" applyBorder="1" applyAlignment="1">
      <alignment horizontal="left" vertical="center"/>
    </xf>
    <xf numFmtId="0" fontId="8" fillId="5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14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5" borderId="7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12" fillId="5" borderId="7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8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3" fillId="0" borderId="8" xfId="0" applyFont="1" applyBorder="1" applyAlignment="1">
      <alignment horizontal="center" vertical="top"/>
    </xf>
    <xf numFmtId="0" fontId="2" fillId="5" borderId="9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5" borderId="7" xfId="0" applyFont="1" applyFill="1" applyBorder="1" applyAlignment="1">
      <alignment horizontal="left" vertical="top"/>
    </xf>
    <xf numFmtId="0" fontId="5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center" vertical="top"/>
    </xf>
    <xf numFmtId="0" fontId="2" fillId="5" borderId="0" xfId="0" applyFont="1" applyFill="1" applyAlignment="1">
      <alignment horizontal="left" vertical="top"/>
    </xf>
    <xf numFmtId="0" fontId="3" fillId="0" borderId="9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2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12" fillId="5" borderId="7" xfId="0" applyFont="1" applyFill="1" applyBorder="1" applyAlignment="1">
      <alignment horizontal="left" vertical="top"/>
    </xf>
    <xf numFmtId="1" fontId="9" fillId="2" borderId="8" xfId="0" applyNumberFormat="1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center" vertical="top"/>
    </xf>
    <xf numFmtId="0" fontId="12" fillId="0" borderId="7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va\Box\AED%20Dropbox\Advising\SAAR%20UPDATES_%20Curriculum\AGTM-%20Emphasis%204%20year%20grids%20%20catalog%202024-2025%20rev%20112524%20final%20.xlsx" TargetMode="External"/><Relationship Id="rId1" Type="http://schemas.openxmlformats.org/officeDocument/2006/relationships/externalLinkPath" Target="/Users/Dava/Box/AED%20Dropbox/Advising/SAAR%20UPDATES_%20Curriculum/AGTM-%20Emphasis%204%20year%20grids%20%20catalog%202024-2025%20rev%20112524%20fina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T Emphasis"/>
      <sheetName val="ATM Course list"/>
      <sheetName val="L&amp;C Emphasis (2)"/>
      <sheetName val="L&amp;C course list"/>
      <sheetName val="Teaching Emphasis"/>
      <sheetName val="teaching course list"/>
    </sheetNames>
    <sheetDataSet>
      <sheetData sheetId="0"/>
      <sheetData sheetId="1"/>
      <sheetData sheetId="2">
        <row r="4">
          <cell r="B4">
            <v>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4130-E50C-4440-8597-6B66B3524896}">
  <sheetPr>
    <pageSetUpPr fitToPage="1"/>
  </sheetPr>
  <dimension ref="A1:I58"/>
  <sheetViews>
    <sheetView tabSelected="1" view="pageBreakPreview" zoomScale="115" zoomScaleNormal="130" zoomScaleSheetLayoutView="115" workbookViewId="0">
      <selection sqref="A1:C58"/>
    </sheetView>
  </sheetViews>
  <sheetFormatPr defaultColWidth="8.88671875" defaultRowHeight="15.6" x14ac:dyDescent="0.3"/>
  <cols>
    <col min="1" max="1" width="82.21875" style="4" customWidth="1"/>
    <col min="2" max="2" width="7.109375" style="57" customWidth="1"/>
    <col min="3" max="3" width="59.21875" style="4" customWidth="1"/>
    <col min="4" max="4" width="15.33203125" style="4" customWidth="1"/>
    <col min="5" max="5" width="37.44140625" style="4" hidden="1" customWidth="1"/>
    <col min="6" max="6" width="28.5546875" style="4" hidden="1" customWidth="1"/>
    <col min="7" max="7" width="0" style="4" hidden="1" customWidth="1"/>
    <col min="8" max="8" width="14.5546875" style="4" hidden="1" customWidth="1"/>
    <col min="9" max="9" width="1.6640625" style="4" hidden="1" customWidth="1"/>
    <col min="10" max="10" width="0" style="4" hidden="1" customWidth="1"/>
    <col min="11" max="16384" width="8.88671875" style="4"/>
  </cols>
  <sheetData>
    <row r="1" spans="1:8" ht="52.2" thickBot="1" x14ac:dyDescent="0.35">
      <c r="A1" s="1" t="s">
        <v>0</v>
      </c>
      <c r="B1" s="2"/>
      <c r="C1" s="3" t="s">
        <v>1</v>
      </c>
      <c r="E1" s="5" t="s">
        <v>2</v>
      </c>
    </row>
    <row r="2" spans="1:8" s="9" customFormat="1" ht="25.8" x14ac:dyDescent="0.3">
      <c r="A2" s="6" t="s">
        <v>3</v>
      </c>
      <c r="B2" s="7">
        <f>'[1]L&amp;C Emphasis (2)'!B4+B11+B17+B25+B32+B39+B45+B52-B9-B44</f>
        <v>120</v>
      </c>
      <c r="C2" s="8" t="s">
        <v>4</v>
      </c>
      <c r="E2" s="10">
        <f>B5+B6+B7+B8+B12+B13+B14+B18+B19+B20+B21+B22+B28+B26+B27+B30+B33+B34+B43+B46+B53</f>
        <v>55</v>
      </c>
      <c r="F2" s="11" t="s">
        <v>5</v>
      </c>
      <c r="G2" s="12" t="e">
        <f>#REF!-#REF!</f>
        <v>#REF!</v>
      </c>
      <c r="H2" s="11"/>
    </row>
    <row r="3" spans="1:8" s="16" customFormat="1" ht="24" customHeight="1" x14ac:dyDescent="0.3">
      <c r="A3" s="13" t="s">
        <v>6</v>
      </c>
      <c r="B3" s="14" t="s">
        <v>7</v>
      </c>
      <c r="C3" s="15" t="s">
        <v>8</v>
      </c>
      <c r="F3" s="17"/>
      <c r="G3" s="17">
        <f>36/88</f>
        <v>0.40909090909090912</v>
      </c>
    </row>
    <row r="4" spans="1:8" s="21" customFormat="1" ht="34.200000000000003" customHeight="1" x14ac:dyDescent="0.3">
      <c r="A4" s="18" t="s">
        <v>9</v>
      </c>
      <c r="B4" s="19">
        <f>SUM(B5:B10)</f>
        <v>15</v>
      </c>
      <c r="C4" s="20"/>
      <c r="E4" s="22">
        <v>45608</v>
      </c>
      <c r="F4" s="23"/>
      <c r="G4" s="23"/>
    </row>
    <row r="5" spans="1:8" ht="34.200000000000003" customHeight="1" x14ac:dyDescent="0.3">
      <c r="A5" s="24" t="s">
        <v>10</v>
      </c>
      <c r="B5" s="25">
        <v>3</v>
      </c>
      <c r="C5" s="26"/>
      <c r="E5" s="4" t="s">
        <v>11</v>
      </c>
    </row>
    <row r="6" spans="1:8" ht="34.200000000000003" customHeight="1" x14ac:dyDescent="0.3">
      <c r="A6" s="24" t="s">
        <v>12</v>
      </c>
      <c r="B6" s="25">
        <v>1</v>
      </c>
      <c r="C6" s="27" t="s">
        <v>13</v>
      </c>
      <c r="E6" s="28"/>
    </row>
    <row r="7" spans="1:8" ht="34.200000000000003" customHeight="1" x14ac:dyDescent="0.3">
      <c r="A7" s="29" t="s">
        <v>14</v>
      </c>
      <c r="B7" s="25">
        <v>3</v>
      </c>
      <c r="C7" s="30" t="s">
        <v>15</v>
      </c>
      <c r="E7" s="4" t="s">
        <v>16</v>
      </c>
    </row>
    <row r="8" spans="1:8" ht="34.200000000000003" customHeight="1" x14ac:dyDescent="0.3">
      <c r="A8" s="24" t="s">
        <v>17</v>
      </c>
      <c r="B8" s="25">
        <v>3</v>
      </c>
      <c r="C8" s="27" t="s">
        <v>18</v>
      </c>
      <c r="E8" s="4" t="s">
        <v>19</v>
      </c>
      <c r="F8" s="5"/>
      <c r="G8" s="5"/>
    </row>
    <row r="9" spans="1:8" ht="34.200000000000003" customHeight="1" x14ac:dyDescent="0.3">
      <c r="A9" s="31" t="s">
        <v>20</v>
      </c>
      <c r="B9" s="32">
        <v>4</v>
      </c>
      <c r="C9" s="27" t="s">
        <v>21</v>
      </c>
      <c r="E9" s="4" t="s">
        <v>22</v>
      </c>
    </row>
    <row r="10" spans="1:8" ht="34.200000000000003" customHeight="1" x14ac:dyDescent="0.3">
      <c r="A10" s="29" t="s">
        <v>23</v>
      </c>
      <c r="B10" s="25">
        <v>1</v>
      </c>
      <c r="C10" s="27"/>
      <c r="D10" s="33"/>
      <c r="E10" s="4">
        <f>52/120</f>
        <v>0.43333333333333335</v>
      </c>
    </row>
    <row r="11" spans="1:8" s="37" customFormat="1" ht="34.200000000000003" customHeight="1" x14ac:dyDescent="0.3">
      <c r="A11" s="34" t="s">
        <v>24</v>
      </c>
      <c r="B11" s="35">
        <f>SUM(B12:B16)</f>
        <v>17</v>
      </c>
      <c r="C11" s="36"/>
    </row>
    <row r="12" spans="1:8" ht="34.200000000000003" customHeight="1" x14ac:dyDescent="0.3">
      <c r="A12" s="31" t="s">
        <v>25</v>
      </c>
      <c r="B12" s="25">
        <v>3</v>
      </c>
      <c r="C12" s="27" t="s">
        <v>26</v>
      </c>
      <c r="D12" s="33"/>
    </row>
    <row r="13" spans="1:8" ht="34.200000000000003" customHeight="1" x14ac:dyDescent="0.3">
      <c r="A13" s="24" t="s">
        <v>27</v>
      </c>
      <c r="B13" s="25">
        <v>4</v>
      </c>
      <c r="C13" s="27" t="s">
        <v>28</v>
      </c>
    </row>
    <row r="14" spans="1:8" ht="34.200000000000003" customHeight="1" x14ac:dyDescent="0.3">
      <c r="A14" s="24" t="s">
        <v>29</v>
      </c>
      <c r="B14" s="38">
        <v>4</v>
      </c>
      <c r="C14" s="39" t="s">
        <v>30</v>
      </c>
      <c r="E14" s="40"/>
    </row>
    <row r="15" spans="1:8" ht="34.200000000000003" customHeight="1" x14ac:dyDescent="0.3">
      <c r="A15" s="41" t="s">
        <v>31</v>
      </c>
      <c r="B15" s="25">
        <v>3</v>
      </c>
      <c r="C15" s="27"/>
    </row>
    <row r="16" spans="1:8" ht="34.200000000000003" customHeight="1" x14ac:dyDescent="0.3">
      <c r="A16" s="41" t="s">
        <v>32</v>
      </c>
      <c r="B16" s="25">
        <v>3</v>
      </c>
      <c r="C16" s="27"/>
    </row>
    <row r="17" spans="1:6" s="37" customFormat="1" ht="34.200000000000003" customHeight="1" x14ac:dyDescent="0.3">
      <c r="A17" s="34" t="s">
        <v>33</v>
      </c>
      <c r="B17" s="35">
        <f>SUM(B18:B24)</f>
        <v>17</v>
      </c>
      <c r="C17" s="36"/>
    </row>
    <row r="18" spans="1:6" s="44" customFormat="1" ht="34.200000000000003" customHeight="1" x14ac:dyDescent="0.35">
      <c r="A18" s="42" t="s">
        <v>34</v>
      </c>
      <c r="B18" s="43">
        <v>3</v>
      </c>
      <c r="C18" s="39"/>
    </row>
    <row r="19" spans="1:6" ht="34.200000000000003" customHeight="1" x14ac:dyDescent="0.3">
      <c r="A19" s="31" t="s">
        <v>35</v>
      </c>
      <c r="B19" s="25">
        <v>3</v>
      </c>
      <c r="C19" s="27" t="s">
        <v>36</v>
      </c>
    </row>
    <row r="20" spans="1:6" ht="34.200000000000003" customHeight="1" x14ac:dyDescent="0.3">
      <c r="A20" s="31" t="s">
        <v>37</v>
      </c>
      <c r="B20" s="25">
        <v>1</v>
      </c>
      <c r="C20" s="27" t="s">
        <v>38</v>
      </c>
    </row>
    <row r="21" spans="1:6" ht="34.200000000000003" customHeight="1" x14ac:dyDescent="0.3">
      <c r="A21" s="24" t="s">
        <v>39</v>
      </c>
      <c r="B21" s="25">
        <v>3</v>
      </c>
      <c r="C21" s="27"/>
    </row>
    <row r="22" spans="1:6" ht="34.200000000000003" customHeight="1" x14ac:dyDescent="0.3">
      <c r="A22" s="24" t="s">
        <v>40</v>
      </c>
      <c r="B22" s="25">
        <v>1</v>
      </c>
      <c r="C22" s="27"/>
    </row>
    <row r="23" spans="1:6" ht="34.200000000000003" customHeight="1" x14ac:dyDescent="0.3">
      <c r="A23" s="24" t="s">
        <v>41</v>
      </c>
      <c r="B23" s="25">
        <v>3</v>
      </c>
      <c r="C23" s="27"/>
    </row>
    <row r="24" spans="1:6" ht="34.200000000000003" customHeight="1" x14ac:dyDescent="0.3">
      <c r="A24" s="24" t="s">
        <v>42</v>
      </c>
      <c r="B24" s="25">
        <v>3</v>
      </c>
      <c r="C24" s="45"/>
    </row>
    <row r="25" spans="1:6" s="37" customFormat="1" ht="34.200000000000003" customHeight="1" x14ac:dyDescent="0.3">
      <c r="A25" s="34" t="s">
        <v>43</v>
      </c>
      <c r="B25" s="35">
        <f>SUM(B26:B31)</f>
        <v>16</v>
      </c>
      <c r="C25" s="36"/>
    </row>
    <row r="26" spans="1:6" ht="34.200000000000003" customHeight="1" x14ac:dyDescent="0.3">
      <c r="A26" s="24" t="s">
        <v>44</v>
      </c>
      <c r="B26" s="25">
        <v>3</v>
      </c>
      <c r="C26" s="27"/>
      <c r="D26" s="46"/>
    </row>
    <row r="27" spans="1:6" ht="34.200000000000003" customHeight="1" x14ac:dyDescent="0.3">
      <c r="A27" s="24" t="s">
        <v>45</v>
      </c>
      <c r="B27" s="25">
        <v>1</v>
      </c>
      <c r="C27" s="27"/>
      <c r="D27" s="46"/>
    </row>
    <row r="28" spans="1:6" ht="34.200000000000003" customHeight="1" x14ac:dyDescent="0.3">
      <c r="A28" s="31" t="s">
        <v>46</v>
      </c>
      <c r="B28" s="25">
        <v>3</v>
      </c>
      <c r="C28" s="27" t="s">
        <v>47</v>
      </c>
    </row>
    <row r="29" spans="1:6" ht="34.200000000000003" customHeight="1" x14ac:dyDescent="0.3">
      <c r="A29" s="47" t="s">
        <v>48</v>
      </c>
      <c r="B29" s="25">
        <v>3</v>
      </c>
      <c r="C29" s="27" t="s">
        <v>49</v>
      </c>
      <c r="E29" s="5"/>
      <c r="F29" s="5"/>
    </row>
    <row r="30" spans="1:6" s="44" customFormat="1" ht="34.200000000000003" customHeight="1" x14ac:dyDescent="0.35">
      <c r="A30" s="42" t="s">
        <v>50</v>
      </c>
      <c r="B30" s="43">
        <v>3</v>
      </c>
      <c r="C30" s="39"/>
    </row>
    <row r="31" spans="1:6" s="44" customFormat="1" ht="34.200000000000003" customHeight="1" x14ac:dyDescent="0.35">
      <c r="A31" s="42" t="s">
        <v>51</v>
      </c>
      <c r="B31" s="43">
        <v>3</v>
      </c>
      <c r="C31" s="39"/>
    </row>
    <row r="32" spans="1:6" s="37" customFormat="1" ht="34.200000000000003" customHeight="1" x14ac:dyDescent="0.3">
      <c r="A32" s="34" t="s">
        <v>52</v>
      </c>
      <c r="B32" s="35">
        <f>SUM(B33:B38)</f>
        <v>16</v>
      </c>
      <c r="C32" s="36"/>
    </row>
    <row r="33" spans="1:5" s="44" customFormat="1" ht="34.200000000000003" customHeight="1" x14ac:dyDescent="0.35">
      <c r="A33" s="42" t="s">
        <v>53</v>
      </c>
      <c r="B33" s="43">
        <v>3</v>
      </c>
      <c r="C33" s="39"/>
    </row>
    <row r="34" spans="1:5" ht="34.200000000000003" customHeight="1" x14ac:dyDescent="0.3">
      <c r="A34" s="24" t="s">
        <v>54</v>
      </c>
      <c r="B34" s="25">
        <v>3</v>
      </c>
      <c r="C34" s="27"/>
    </row>
    <row r="35" spans="1:5" ht="34.200000000000003" customHeight="1" x14ac:dyDescent="0.3">
      <c r="A35" s="31" t="s">
        <v>55</v>
      </c>
      <c r="B35" s="25">
        <v>3</v>
      </c>
      <c r="C35" s="27"/>
      <c r="E35" s="4" t="s">
        <v>56</v>
      </c>
    </row>
    <row r="36" spans="1:5" ht="34.200000000000003" customHeight="1" x14ac:dyDescent="0.3">
      <c r="A36" s="48" t="s">
        <v>57</v>
      </c>
      <c r="B36" s="43">
        <v>3</v>
      </c>
      <c r="C36" s="27" t="s">
        <v>58</v>
      </c>
      <c r="E36" s="4">
        <f>B36+B41+B42+B51+B54+B55+B56</f>
        <v>21</v>
      </c>
    </row>
    <row r="37" spans="1:5" ht="34.200000000000003" customHeight="1" x14ac:dyDescent="0.3">
      <c r="A37" s="24" t="s">
        <v>59</v>
      </c>
      <c r="B37" s="25">
        <v>3</v>
      </c>
      <c r="C37" s="27"/>
    </row>
    <row r="38" spans="1:5" ht="34.200000000000003" customHeight="1" x14ac:dyDescent="0.3">
      <c r="A38" s="49" t="s">
        <v>60</v>
      </c>
      <c r="B38" s="25">
        <v>1</v>
      </c>
      <c r="C38" s="27"/>
      <c r="D38" s="33"/>
    </row>
    <row r="39" spans="1:5" s="37" customFormat="1" ht="34.200000000000003" customHeight="1" x14ac:dyDescent="0.3">
      <c r="A39" s="34" t="s">
        <v>61</v>
      </c>
      <c r="B39" s="50">
        <f>SUM(B40:B44)</f>
        <v>16</v>
      </c>
      <c r="C39" s="36"/>
    </row>
    <row r="40" spans="1:5" ht="34.200000000000003" customHeight="1" x14ac:dyDescent="0.3">
      <c r="A40" s="24" t="s">
        <v>62</v>
      </c>
      <c r="B40" s="25">
        <v>4</v>
      </c>
      <c r="C40" s="27" t="s">
        <v>63</v>
      </c>
    </row>
    <row r="41" spans="1:5" ht="34.200000000000003" customHeight="1" x14ac:dyDescent="0.3">
      <c r="A41" s="48" t="s">
        <v>57</v>
      </c>
      <c r="B41" s="43">
        <v>3</v>
      </c>
      <c r="C41" s="27" t="s">
        <v>58</v>
      </c>
    </row>
    <row r="42" spans="1:5" ht="34.200000000000003" customHeight="1" x14ac:dyDescent="0.3">
      <c r="A42" s="48" t="s">
        <v>57</v>
      </c>
      <c r="B42" s="43">
        <v>3</v>
      </c>
      <c r="C42" s="27" t="s">
        <v>58</v>
      </c>
    </row>
    <row r="43" spans="1:5" ht="34.200000000000003" customHeight="1" x14ac:dyDescent="0.3">
      <c r="A43" s="24" t="s">
        <v>54</v>
      </c>
      <c r="B43" s="25">
        <v>3</v>
      </c>
      <c r="C43" s="27" t="s">
        <v>58</v>
      </c>
    </row>
    <row r="44" spans="1:5" ht="34.200000000000003" customHeight="1" x14ac:dyDescent="0.3">
      <c r="A44" s="49" t="s">
        <v>64</v>
      </c>
      <c r="B44" s="25">
        <v>3</v>
      </c>
      <c r="C44" s="51" t="s">
        <v>65</v>
      </c>
      <c r="D44" s="33"/>
    </row>
    <row r="45" spans="1:5" s="37" customFormat="1" ht="34.200000000000003" customHeight="1" x14ac:dyDescent="0.3">
      <c r="A45" s="34" t="s">
        <v>66</v>
      </c>
      <c r="B45" s="35">
        <f>SUM(B46:B51)</f>
        <v>15</v>
      </c>
      <c r="C45" s="36"/>
    </row>
    <row r="46" spans="1:5" ht="34.200000000000003" customHeight="1" x14ac:dyDescent="0.3">
      <c r="A46" s="49" t="s">
        <v>67</v>
      </c>
      <c r="B46" s="25">
        <v>1</v>
      </c>
      <c r="C46" s="27"/>
    </row>
    <row r="47" spans="1:5" ht="34.200000000000003" customHeight="1" x14ac:dyDescent="0.3">
      <c r="A47" s="49" t="s">
        <v>68</v>
      </c>
      <c r="B47" s="52">
        <v>1</v>
      </c>
      <c r="C47" s="27"/>
      <c r="D47" s="33"/>
    </row>
    <row r="48" spans="1:5" ht="34.200000000000003" customHeight="1" x14ac:dyDescent="0.3">
      <c r="A48" s="24" t="s">
        <v>69</v>
      </c>
      <c r="B48" s="25">
        <v>4</v>
      </c>
      <c r="C48" s="27" t="s">
        <v>70</v>
      </c>
    </row>
    <row r="49" spans="1:5" s="44" customFormat="1" ht="34.200000000000003" customHeight="1" x14ac:dyDescent="0.35">
      <c r="A49" s="42" t="s">
        <v>71</v>
      </c>
      <c r="B49" s="43">
        <v>3</v>
      </c>
      <c r="C49" s="39"/>
    </row>
    <row r="50" spans="1:5" ht="34.200000000000003" customHeight="1" x14ac:dyDescent="0.35">
      <c r="A50" s="42" t="s">
        <v>72</v>
      </c>
      <c r="B50" s="43">
        <v>3</v>
      </c>
      <c r="C50" s="27"/>
    </row>
    <row r="51" spans="1:5" ht="34.200000000000003" customHeight="1" x14ac:dyDescent="0.3">
      <c r="A51" s="48" t="s">
        <v>57</v>
      </c>
      <c r="B51" s="43">
        <v>3</v>
      </c>
      <c r="C51" s="27" t="s">
        <v>58</v>
      </c>
    </row>
    <row r="52" spans="1:5" s="37" customFormat="1" ht="34.200000000000003" customHeight="1" x14ac:dyDescent="0.3">
      <c r="A52" s="34" t="s">
        <v>73</v>
      </c>
      <c r="B52" s="35">
        <f>SUM(B53:B57)</f>
        <v>15</v>
      </c>
      <c r="C52" s="36"/>
    </row>
    <row r="53" spans="1:5" ht="34.200000000000003" customHeight="1" x14ac:dyDescent="0.3">
      <c r="A53" s="48" t="s">
        <v>74</v>
      </c>
      <c r="B53" s="25">
        <v>3</v>
      </c>
      <c r="C53" s="27" t="s">
        <v>75</v>
      </c>
      <c r="D53" s="44"/>
      <c r="E53" s="44"/>
    </row>
    <row r="54" spans="1:5" ht="34.200000000000003" customHeight="1" x14ac:dyDescent="0.3">
      <c r="A54" s="41" t="s">
        <v>57</v>
      </c>
      <c r="B54" s="43">
        <v>3</v>
      </c>
      <c r="C54" s="27" t="s">
        <v>58</v>
      </c>
      <c r="D54" s="44"/>
      <c r="E54" s="44"/>
    </row>
    <row r="55" spans="1:5" ht="34.200000000000003" customHeight="1" x14ac:dyDescent="0.3">
      <c r="A55" s="48" t="s">
        <v>57</v>
      </c>
      <c r="B55" s="43">
        <v>3</v>
      </c>
      <c r="C55" s="27" t="s">
        <v>58</v>
      </c>
    </row>
    <row r="56" spans="1:5" ht="34.200000000000003" customHeight="1" x14ac:dyDescent="0.3">
      <c r="A56" s="48" t="s">
        <v>57</v>
      </c>
      <c r="B56" s="43">
        <v>3</v>
      </c>
      <c r="C56" s="27" t="s">
        <v>58</v>
      </c>
    </row>
    <row r="57" spans="1:5" ht="34.200000000000003" customHeight="1" x14ac:dyDescent="0.3">
      <c r="A57" s="53" t="s">
        <v>64</v>
      </c>
      <c r="B57" s="25">
        <v>3</v>
      </c>
      <c r="C57" s="51" t="s">
        <v>76</v>
      </c>
    </row>
    <row r="58" spans="1:5" ht="16.2" thickBot="1" x14ac:dyDescent="0.35">
      <c r="A58" s="54"/>
      <c r="B58" s="55"/>
      <c r="C58" s="56"/>
    </row>
  </sheetData>
  <sheetProtection algorithmName="SHA-512" hashValue="rhbxtQiCJuOqmL4EBbHYvEyoC0phLRvbLydmhcswo4Ji4KTW3QJ8Flp+6e6/YKYFo/tUU6+SWH/OdXlV98H3Cw==" saltValue="AvtjtZ4+4W1uOkSQvVf73g==" spinCount="100000" sheet="1" objects="1" scenarios="1" selectLockedCells="1" selectUnlockedCells="1"/>
  <pageMargins left="0.7" right="0.7" top="0.75" bottom="0.75" header="0.3" footer="0.3"/>
  <pageSetup scale="33" fitToWidth="0" orientation="portrait" r:id="rId1"/>
  <rowBreaks count="2" manualBreakCount="2">
    <brk id="30" max="2" man="1"/>
    <brk id="4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AGT Emphasis</vt:lpstr>
      <vt:lpstr>'AGT Emphasis'!Print_Area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Jondall, Dava Renée - (davaj)</dc:creator>
  <cp:lastModifiedBy>Jondall, Dava Renée - (davaj)</cp:lastModifiedBy>
  <dcterms:created xsi:type="dcterms:W3CDTF">2024-12-11T21:33:53Z</dcterms:created>
  <dcterms:modified xsi:type="dcterms:W3CDTF">2024-12-11T21:35:11Z</dcterms:modified>
</cp:coreProperties>
</file>